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5F第２班\【Ｈ３１】\工事\Ｒ１徳耕　経営体　大代戎野　６の２号排水路工事\02_設計書\06_工事費内訳書\"/>
    </mc:Choice>
  </mc:AlternateContent>
  <bookViews>
    <workbookView xWindow="0" yWindow="0" windowWidth="21570" windowHeight="10275"/>
  </bookViews>
  <sheets>
    <sheet name="工事費内訳書" sheetId="2" r:id="rId1"/>
  </sheets>
  <definedNames>
    <definedName name="_xlnm.Print_Area" localSheetId="0">工事費内訳書!$A$1:$G$175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工事費内訳書!$G$175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工事費内訳書!$I$175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2" l="1"/>
  <c r="G171" i="2"/>
  <c r="G170" i="2" s="1"/>
  <c r="G166" i="2"/>
  <c r="G165" i="2" s="1"/>
  <c r="G164" i="2" s="1"/>
  <c r="G162" i="2" s="1"/>
  <c r="G161" i="2" s="1"/>
  <c r="G157" i="2"/>
  <c r="G155" i="2"/>
  <c r="G153" i="2"/>
  <c r="G149" i="2"/>
  <c r="G147" i="2"/>
  <c r="G144" i="2"/>
  <c r="G141" i="2"/>
  <c r="G140" i="2"/>
  <c r="G139" i="2" s="1"/>
  <c r="G123" i="2"/>
  <c r="G122" i="2" s="1"/>
  <c r="G120" i="2"/>
  <c r="G118" i="2"/>
  <c r="G115" i="2"/>
  <c r="G113" i="2"/>
  <c r="G112" i="2"/>
  <c r="G110" i="2"/>
  <c r="G109" i="2"/>
  <c r="G103" i="2"/>
  <c r="G102" i="2"/>
  <c r="G99" i="2"/>
  <c r="G94" i="2"/>
  <c r="G93" i="2" s="1"/>
  <c r="G88" i="2"/>
  <c r="G87" i="2" s="1"/>
  <c r="G85" i="2"/>
  <c r="G84" i="2" s="1"/>
  <c r="G78" i="2"/>
  <c r="G77" i="2" s="1"/>
  <c r="G70" i="2"/>
  <c r="G69" i="2" s="1"/>
  <c r="G58" i="2"/>
  <c r="G46" i="2" s="1"/>
  <c r="G47" i="2"/>
  <c r="G42" i="2"/>
  <c r="G39" i="2"/>
  <c r="G30" i="2" s="1"/>
  <c r="G31" i="2"/>
  <c r="G27" i="2"/>
  <c r="G26" i="2"/>
  <c r="G24" i="2"/>
  <c r="G22" i="2"/>
  <c r="G17" i="2"/>
  <c r="G14" i="2"/>
  <c r="G13" i="2" s="1"/>
  <c r="G12" i="2" l="1"/>
  <c r="G11" i="2" s="1"/>
  <c r="G10" i="2" s="1"/>
  <c r="G174" i="2" s="1"/>
  <c r="G175" i="2" s="1"/>
</calcChain>
</file>

<file path=xl/sharedStrings.xml><?xml version="1.0" encoding="utf-8"?>
<sst xmlns="http://schemas.openxmlformats.org/spreadsheetml/2006/main" count="345" uniqueCount="163">
  <si>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</si>
  <si>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</si>
  <si>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</si>
  <si>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</si>
  <si>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</si>
  <si>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</si>
  <si>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</si>
  <si>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</si>
  <si>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</si>
  <si>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</si>
  <si>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</si>
  <si>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</si>
  <si>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</si>
  <si>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経営体　大代戎野　６の２号排水路工事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</si>
  <si>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</si>
  <si>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</si>
  <si>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</si>
  <si>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</si>
  <si>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</si>
  <si>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</si>
  <si>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床掘掘削
_x000D_堆積土</t>
  </si>
  <si>
    <t>m3</t>
  </si>
  <si>
    <t>床掘掘削
_x000D_土砂</t>
  </si>
  <si>
    <t>盛土工
_x000D_</t>
  </si>
  <si>
    <t>盛土（現地発生土）
_x000D_構造物周辺，振動ｺﾝﾊﾟｸﾀ(I)</t>
  </si>
  <si>
    <t>盛土（現地発生土）
_x000D_B&lt;1.0m，振動ｺﾝﾊﾟｸﾀ(I)</t>
  </si>
  <si>
    <t>盛土（現地発生土）
_x000D_1.0m≦B＜2.5m，機械施工</t>
  </si>
  <si>
    <t>埋戻(現地発生土)
_x000D_柵渠底版部，1.0m≦B＜2.5m，機械施工</t>
  </si>
  <si>
    <t>整形仕上げ工
_x000D_</t>
  </si>
  <si>
    <t>基面整正
_x000D_</t>
  </si>
  <si>
    <t>㎡</t>
  </si>
  <si>
    <t>作業残土処理工
_x000D_</t>
  </si>
  <si>
    <t>作業残土処理
_x000D_土砂（堆積土含む）、仮設盛土撤去土工含む</t>
  </si>
  <si>
    <t>構造物撤去工
_x000D_産廃処理含む</t>
  </si>
  <si>
    <t>コンクリート構造物撤去工
_x000D_</t>
  </si>
  <si>
    <t>コンクリート構造物取壊工
_x000D_鉄筋</t>
  </si>
  <si>
    <t>殻運搬・処分
_x000D_鉄筋コンクリート殻，4t車，L=5.2km</t>
  </si>
  <si>
    <t>柵渠水路工
_x000D_</t>
  </si>
  <si>
    <t>柵渠工
_x000D_B3.0m*H1.0ｍ，H型鋼支柱1.5m/個含，柵板除く，B型</t>
  </si>
  <si>
    <t>ｍ</t>
  </si>
  <si>
    <t>柵渠工
_x000D_B3.0m*H0.5m/1.0m，H型鋼支柱1.5m/個含，柵板除く</t>
  </si>
  <si>
    <t>コンクリート切断
_x000D_鉄筋，t=10cm以下</t>
  </si>
  <si>
    <t>基礎砕石
_x000D_RC-40，t=15cm</t>
  </si>
  <si>
    <t>太鼓落とし(柵渠下)
_x000D_厚12cm(県産材使用)</t>
  </si>
  <si>
    <t>松杭打設
_x000D_末口12cm，L=1.5m(県産材使用)</t>
  </si>
  <si>
    <t>本</t>
  </si>
  <si>
    <t>底張工（柵渠水路区間）
_x000D_小口壁部、取合合流部</t>
  </si>
  <si>
    <t>底張コンクリート(コーナー部)
_x000D_無筋，18-8-40(高炉B)</t>
  </si>
  <si>
    <t>基礎砕石(コーナー部・止壁部)
_x000D_RC-40，t=15cm</t>
  </si>
  <si>
    <t>場所打柵板工
_x000D_</t>
  </si>
  <si>
    <t>コンクリート
_x000D_小型，24-8-40(高炉B)</t>
  </si>
  <si>
    <t>型枠
_x000D_小型構造物</t>
  </si>
  <si>
    <t>鉄筋工
_x000D_SD345，D13</t>
  </si>
  <si>
    <t>ton</t>
  </si>
  <si>
    <t>函渠工
_x000D_</t>
  </si>
  <si>
    <t>1号函渠工
_x000D_B3000*H1000,L=3000</t>
  </si>
  <si>
    <t>ﾎﾞｯｸｽｶﾙﾊﾞｰﾄ据付工
_x000D_B3000*H1000,L=1000，敷ﾓﾙﾀﾙ含む</t>
  </si>
  <si>
    <t>ﾎﾞｯｸｽｶﾙﾊﾞｰﾄ部材
_x000D_B3000*H1000,L=1000，基本，</t>
  </si>
  <si>
    <t>基</t>
  </si>
  <si>
    <t>ﾎﾞｯｸｽｶﾙﾊﾞｰﾄ部材
_x000D_B3000*H1000,L=1000,短品,オス無,定着部</t>
  </si>
  <si>
    <t>ﾎﾞｯｸｽｶﾙﾊﾞｰﾄ部材
_x000D_B1500*H800,L=1494,短品,メス無,定着部</t>
  </si>
  <si>
    <t>PC鋼より線
_x000D_φ12.7mm,L=12.0m</t>
  </si>
  <si>
    <t>定着装置
_x000D_アンカープレート,グリップ</t>
  </si>
  <si>
    <t>組</t>
  </si>
  <si>
    <t>基礎砕石
_x000D_t=250mm,RC-40</t>
  </si>
  <si>
    <t>基礎コンクリート
_x000D_18-8-40,無筋,t=200mm</t>
  </si>
  <si>
    <t>型枠
_x000D_均しコンクリート</t>
  </si>
  <si>
    <t>松杭打設
_x000D_末口15cm，L=3.0m(県産材使用)</t>
  </si>
  <si>
    <t>2号函渠工
_x000D_B3000*H1000,L=4000</t>
  </si>
  <si>
    <t>ﾎﾞｯｸｽｶﾙﾊﾞｰﾄ部材
_x000D_B3000*H1000,L=1000，基本</t>
  </si>
  <si>
    <t>ﾎﾞｯｸｽｶﾙﾊﾞｰﾄ部材
_x000D_B3000*H1000,L=1000,短品,メス無,定着部</t>
  </si>
  <si>
    <t>PC鋼より線
_x000D_φ12.7mm,L=16.0m</t>
  </si>
  <si>
    <t>基礎コンクリート
_x000D_無筋,18-8-40(高炉B),t=200mm</t>
  </si>
  <si>
    <t>終点部取合工
_x000D_取合擁壁＋底張コン</t>
  </si>
  <si>
    <t>取合擁壁＋底張コン
_x000D_</t>
  </si>
  <si>
    <t>基礎材
_x000D_t=150mm,RC-40</t>
  </si>
  <si>
    <t>コンクリート
_x000D_無筋,18-8-40(高炉B)</t>
  </si>
  <si>
    <t>型枠
_x000D_無筋構造物</t>
  </si>
  <si>
    <t>底張コンクリート
_x000D_無筋,18-8-40(高炉B)</t>
  </si>
  <si>
    <t>環境配慮型護岸工
_x000D_</t>
  </si>
  <si>
    <t>緩傾斜護岸工
_x000D_ブロックマット</t>
  </si>
  <si>
    <t>ブロックマット敷設
_x000D_t=100mm,購入品</t>
  </si>
  <si>
    <t>フィルターマット
_x000D_t=10mm,合繊不織布</t>
  </si>
  <si>
    <t>法面整形
_x000D_盛土部</t>
  </si>
  <si>
    <t>鉄筋
_x000D_SD345,D-16</t>
  </si>
  <si>
    <t>覆土
_x000D_現場発生土</t>
  </si>
  <si>
    <t>魚巣箱設置工
_x000D_</t>
  </si>
  <si>
    <t>魚巣箱設置工
_x000D_(本体N=1,蓋N=1,側壁板N=2)/箇所</t>
  </si>
  <si>
    <t>箇所</t>
  </si>
  <si>
    <t>小口止擁工
_x000D_4箇所</t>
  </si>
  <si>
    <t>小口止壁工
_x000D_</t>
  </si>
  <si>
    <t>コンクリート
_x000D_小型,18-8-40(高炉B)</t>
  </si>
  <si>
    <t>付帯工
_x000D_2箇所</t>
  </si>
  <si>
    <t>タラップ設置工
_x000D_</t>
  </si>
  <si>
    <t>足掛金物
_x000D_W300*H230、φ19</t>
  </si>
  <si>
    <t>個</t>
  </si>
  <si>
    <t>あぜ板設置工
_x000D_</t>
  </si>
  <si>
    <t>あぜ板
_x000D_資材費</t>
  </si>
  <si>
    <t>あぜ波設置工
_x000D_人力敷設</t>
  </si>
  <si>
    <t>排水工
_x000D_</t>
  </si>
  <si>
    <t>ほ場排水工
_x000D_1～13号、補強壁9箇所</t>
  </si>
  <si>
    <t>ヒューム管
_x000D_HPφ200</t>
  </si>
  <si>
    <t>鉄筋
_x000D_SD345,D-13</t>
  </si>
  <si>
    <t>舗装工
_x000D_アスファルト舗装</t>
  </si>
  <si>
    <t>アスファルト舗装
_x000D_表層t=40</t>
  </si>
  <si>
    <t>アスファルト舗装
_x000D_BOX上</t>
  </si>
  <si>
    <t>農水管移設土工
_x000D_</t>
  </si>
  <si>
    <t>床掘掘削
_x000D_小規模，堆積土</t>
  </si>
  <si>
    <t>埋戻工
_x000D_</t>
  </si>
  <si>
    <t>埋戻
_x000D_埋戻人力</t>
  </si>
  <si>
    <t>埋戻
_x000D_機械土工</t>
  </si>
  <si>
    <t>砂巻工
_x000D_</t>
  </si>
  <si>
    <t>砂巻工
_x000D_現場流用土</t>
  </si>
  <si>
    <t>農水管移設工
_x000D_</t>
  </si>
  <si>
    <t>硬質塩化ビニル管布設
_x000D_φ75</t>
  </si>
  <si>
    <t>鋳鉄管布設工
_x000D_φ75　短管/異形管</t>
  </si>
  <si>
    <t>鋳鉄管切断
_x000D_φ75</t>
  </si>
  <si>
    <t>空気弁設置
_x000D_φ13</t>
  </si>
  <si>
    <t>FC鋳鉄製RR継手
_x000D_φ75×90°（ベント）</t>
  </si>
  <si>
    <t>FC鋳鉄製RR継手
_x000D_φ75×22　1/2°（ベント）</t>
  </si>
  <si>
    <t>FC鋳鉄製RR継手
_x000D_φ75（ドレッサー）</t>
  </si>
  <si>
    <t>FC鋳鉄製RR継手
_x000D_φ75（VCドレッサー）</t>
  </si>
  <si>
    <t>DCIP(K形、3種)直管
_x000D_φ75×4000L</t>
  </si>
  <si>
    <t>DCIP異形管(曲管)
_x000D_φ75×90°，K型</t>
  </si>
  <si>
    <t>DCIP異形管(曲管)
_x000D_φ75×22°　1/2、K型</t>
  </si>
  <si>
    <t>空気弁用サドルハンド
_x000D_φ75×φ13用（DCIP用）</t>
  </si>
  <si>
    <t>小型急排空気弁
_x000D_φ13用（コック、保温カバー付）</t>
  </si>
  <si>
    <t>K形特殊押輪
_x000D_φ75（TB/N/パッキン込み）</t>
  </si>
  <si>
    <t>埋設表示シート
_x000D_農水管用</t>
  </si>
  <si>
    <t>直接工事費（仮設工）
_x000D_</t>
  </si>
  <si>
    <t>仮設工
_x000D_</t>
  </si>
  <si>
    <t>仮設盛土設置・撤去
_x000D_本線</t>
  </si>
  <si>
    <t>仮設盛土（水路内盛土）
_x000D_搬入土</t>
  </si>
  <si>
    <t>仮設盛土撤去
_x000D_</t>
  </si>
  <si>
    <t>仮設盛土設置・撤去
_x000D_進入路部</t>
  </si>
  <si>
    <t>安全費
_x000D_</t>
  </si>
  <si>
    <t>交通誘導警備員
_x000D_交通誘導警備員B</t>
  </si>
  <si>
    <t>人</t>
  </si>
  <si>
    <t>仮締切工
_x000D_</t>
  </si>
  <si>
    <t>小型土のう作製・設置
_x000D_</t>
  </si>
  <si>
    <t>大型土のう作製・設置
_x000D_</t>
  </si>
  <si>
    <t>袋</t>
  </si>
  <si>
    <t>大型土のう撤去
_x000D_</t>
  </si>
  <si>
    <t>仮排水管
_x000D_ポリエチレン管φ600</t>
  </si>
  <si>
    <t>ポリエチレン管設置・撤去
_x000D_φ600</t>
  </si>
  <si>
    <t>敷鉄板
_x000D_</t>
  </si>
  <si>
    <t>敷鉄板　設置・撤去
_x000D_</t>
  </si>
  <si>
    <t>排水処理工
_x000D_</t>
  </si>
  <si>
    <t>排水ポンプ用釜場設置・撤去
_x000D_</t>
  </si>
  <si>
    <t>排水ポンプ据付撤去
_x000D_口径 50mm</t>
  </si>
  <si>
    <t>水替ポンプ(仮設)運転
_x000D_常時排水,0以上～6?/h未満,発動発電機容量2kVa</t>
  </si>
  <si>
    <t>間接工事費
_x000D_</t>
  </si>
  <si>
    <t>共通仮設費
_x000D_</t>
  </si>
  <si>
    <t>共通仮設費（率計上分）
_x000D_</t>
  </si>
  <si>
    <t>運搬費
_x000D_</t>
  </si>
  <si>
    <t>共通仮設費(積上げ)
_x000D_</t>
  </si>
  <si>
    <t>仮設材輸送
_x000D_</t>
  </si>
  <si>
    <t>現場管理費
_x000D_</t>
  </si>
  <si>
    <t>一般管理費等
_x000D_</t>
  </si>
  <si>
    <t>一括計上価格
_x000D_</t>
  </si>
  <si>
    <t>土壌分析
_x000D_</t>
  </si>
  <si>
    <t>土壌分析試験費
_x000D_県条例第58条,施行規則第35条,29項目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</si>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</sst>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+G11+G161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+G12+G139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+G13+G26+G30+G46+G69+G77+G84+G87+G93+G102+G109+G112+G122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358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665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295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201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73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889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468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31" t="s">
        <v>33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4.3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21</v>
      </c>
      <c r="F29" s="19">
        <v>4.3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37</v>
      </c>
      <c r="C30" s="28"/>
      <c r="D30" s="29"/>
      <c r="E30" s="18" t="s">
        <v>15</v>
      </c>
      <c r="F30" s="19">
        <v>1</v>
      </c>
      <c r="G30" s="20">
        <f>+G31+G39+G42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37</v>
      </c>
      <c r="D31" s="29"/>
      <c r="E31" s="18" t="s">
        <v>15</v>
      </c>
      <c r="F31" s="19">
        <v>1</v>
      </c>
      <c r="G31" s="20">
        <f>+G32+G33+G34+G35+G36+G37+G38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137.4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39</v>
      </c>
      <c r="F33" s="19">
        <v>108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38</v>
      </c>
      <c r="E34" s="18" t="s">
        <v>39</v>
      </c>
      <c r="F34" s="19">
        <v>4.5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39</v>
      </c>
      <c r="F35" s="19">
        <v>26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30</v>
      </c>
      <c r="F36" s="19">
        <v>834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43</v>
      </c>
      <c r="E37" s="18" t="s">
        <v>39</v>
      </c>
      <c r="F37" s="19">
        <v>499.7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45</v>
      </c>
      <c r="F38" s="19">
        <v>344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46</v>
      </c>
      <c r="D39" s="29"/>
      <c r="E39" s="18" t="s">
        <v>15</v>
      </c>
      <c r="F39" s="19">
        <v>1</v>
      </c>
      <c r="G39" s="20">
        <f>+G40+G41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2.2000000000000002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30</v>
      </c>
      <c r="F41" s="19">
        <v>24.5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31" t="s">
        <v>49</v>
      </c>
      <c r="D42" s="29"/>
      <c r="E42" s="18" t="s">
        <v>15</v>
      </c>
      <c r="F42" s="19">
        <v>1</v>
      </c>
      <c r="G42" s="20">
        <f>+G43+G44+G45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50</v>
      </c>
      <c r="E43" s="18" t="s">
        <v>21</v>
      </c>
      <c r="F43" s="19">
        <v>0.9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51</v>
      </c>
      <c r="E44" s="18" t="s">
        <v>30</v>
      </c>
      <c r="F44" s="19">
        <v>12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52</v>
      </c>
      <c r="E45" s="18" t="s">
        <v>53</v>
      </c>
      <c r="F45" s="19">
        <v>5.8999999999999997E-2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31" t="s">
        <v>54</v>
      </c>
      <c r="C46" s="28"/>
      <c r="D46" s="29"/>
      <c r="E46" s="18" t="s">
        <v>15</v>
      </c>
      <c r="F46" s="19">
        <v>1</v>
      </c>
      <c r="G46" s="20">
        <f>+G47+G58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1" t="s">
        <v>55</v>
      </c>
      <c r="D47" s="29"/>
      <c r="E47" s="18" t="s">
        <v>15</v>
      </c>
      <c r="F47" s="19">
        <v>1</v>
      </c>
      <c r="G47" s="20">
        <f>+G48+G49+G50+G51+G52+G53+G54+G55+G56+G57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56</v>
      </c>
      <c r="E48" s="18" t="s">
        <v>39</v>
      </c>
      <c r="F48" s="19">
        <v>3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57</v>
      </c>
      <c r="E49" s="18" t="s">
        <v>58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59</v>
      </c>
      <c r="E50" s="18" t="s">
        <v>58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60</v>
      </c>
      <c r="E51" s="18" t="s">
        <v>58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61</v>
      </c>
      <c r="E52" s="18" t="s">
        <v>53</v>
      </c>
      <c r="F52" s="19">
        <v>8.9999999999999993E-3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63</v>
      </c>
      <c r="F53" s="19">
        <v>8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64</v>
      </c>
      <c r="E54" s="18" t="s">
        <v>30</v>
      </c>
      <c r="F54" s="19">
        <v>11.8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65</v>
      </c>
      <c r="E55" s="18" t="s">
        <v>21</v>
      </c>
      <c r="F55" s="19">
        <v>2.4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66</v>
      </c>
      <c r="E56" s="18" t="s">
        <v>30</v>
      </c>
      <c r="F56" s="19">
        <v>2.8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67</v>
      </c>
      <c r="E57" s="18" t="s">
        <v>45</v>
      </c>
      <c r="F57" s="19">
        <v>9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31" t="s">
        <v>68</v>
      </c>
      <c r="D58" s="29"/>
      <c r="E58" s="18" t="s">
        <v>15</v>
      </c>
      <c r="F58" s="19">
        <v>1</v>
      </c>
      <c r="G58" s="20">
        <f>+G59+G60+G61+G62+G63+G64+G65+G66+G67+G68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56</v>
      </c>
      <c r="E59" s="18" t="s">
        <v>39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58</v>
      </c>
      <c r="F60" s="19">
        <v>2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59</v>
      </c>
      <c r="E61" s="18" t="s">
        <v>58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58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71</v>
      </c>
      <c r="E63" s="18" t="s">
        <v>53</v>
      </c>
      <c r="F63" s="19">
        <v>1.2E-2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62</v>
      </c>
      <c r="E64" s="18" t="s">
        <v>63</v>
      </c>
      <c r="F64" s="19">
        <v>8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64</v>
      </c>
      <c r="E65" s="18" t="s">
        <v>30</v>
      </c>
      <c r="F65" s="19">
        <v>15.5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72</v>
      </c>
      <c r="E66" s="18" t="s">
        <v>21</v>
      </c>
      <c r="F66" s="19">
        <v>3.1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66</v>
      </c>
      <c r="E67" s="18" t="s">
        <v>30</v>
      </c>
      <c r="F67" s="19">
        <v>3.2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67</v>
      </c>
      <c r="E68" s="18" t="s">
        <v>45</v>
      </c>
      <c r="F68" s="19">
        <v>12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31" t="s">
        <v>73</v>
      </c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1" t="s">
        <v>74</v>
      </c>
      <c r="D70" s="29"/>
      <c r="E70" s="18" t="s">
        <v>15</v>
      </c>
      <c r="F70" s="19">
        <v>1</v>
      </c>
      <c r="G70" s="20">
        <f>+G71+G72+G73+G74+G75+G76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75</v>
      </c>
      <c r="E71" s="18" t="s">
        <v>30</v>
      </c>
      <c r="F71" s="19">
        <v>3.8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76</v>
      </c>
      <c r="E72" s="18" t="s">
        <v>21</v>
      </c>
      <c r="F72" s="19">
        <v>2.2999999999999998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77</v>
      </c>
      <c r="E73" s="18" t="s">
        <v>30</v>
      </c>
      <c r="F73" s="19">
        <v>8.4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67</v>
      </c>
      <c r="E74" s="18" t="s">
        <v>45</v>
      </c>
      <c r="F74" s="19">
        <v>5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78</v>
      </c>
      <c r="E75" s="18" t="s">
        <v>21</v>
      </c>
      <c r="F75" s="19">
        <v>0.5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75</v>
      </c>
      <c r="E76" s="18" t="s">
        <v>30</v>
      </c>
      <c r="F76" s="19">
        <v>5.4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31" t="s">
        <v>79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80</v>
      </c>
      <c r="D78" s="29"/>
      <c r="E78" s="18" t="s">
        <v>15</v>
      </c>
      <c r="F78" s="19">
        <v>1</v>
      </c>
      <c r="G78" s="20">
        <f>+G79+G80+G81+G82+G83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81</v>
      </c>
      <c r="E79" s="18" t="s">
        <v>30</v>
      </c>
      <c r="F79" s="19">
        <v>193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82</v>
      </c>
      <c r="E80" s="18" t="s">
        <v>30</v>
      </c>
      <c r="F80" s="19">
        <v>193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83</v>
      </c>
      <c r="E81" s="18" t="s">
        <v>30</v>
      </c>
      <c r="F81" s="19">
        <v>193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84</v>
      </c>
      <c r="E82" s="18" t="s">
        <v>53</v>
      </c>
      <c r="F82" s="19">
        <v>0.19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85</v>
      </c>
      <c r="E83" s="18" t="s">
        <v>21</v>
      </c>
      <c r="F83" s="19">
        <v>10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31" t="s">
        <v>86</v>
      </c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2</v>
      </c>
    </row>
    <row r="85" spans="1:10" ht="42" customHeight="1">
      <c r="A85" s="16"/>
      <c r="B85" s="17"/>
      <c r="C85" s="31" t="s">
        <v>86</v>
      </c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87</v>
      </c>
      <c r="E86" s="18" t="s">
        <v>88</v>
      </c>
      <c r="F86" s="19">
        <v>15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31" t="s">
        <v>89</v>
      </c>
      <c r="C87" s="28"/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2</v>
      </c>
    </row>
    <row r="88" spans="1:10" ht="42" customHeight="1">
      <c r="A88" s="16"/>
      <c r="B88" s="17"/>
      <c r="C88" s="31" t="s">
        <v>90</v>
      </c>
      <c r="D88" s="29"/>
      <c r="E88" s="18" t="s">
        <v>15</v>
      </c>
      <c r="F88" s="19">
        <v>1</v>
      </c>
      <c r="G88" s="20">
        <f>+G89+G90+G91+G92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2" t="s">
        <v>91</v>
      </c>
      <c r="E89" s="18" t="s">
        <v>21</v>
      </c>
      <c r="F89" s="19">
        <v>3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51</v>
      </c>
      <c r="E90" s="18" t="s">
        <v>30</v>
      </c>
      <c r="F90" s="19">
        <v>20.6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75</v>
      </c>
      <c r="E91" s="18" t="s">
        <v>30</v>
      </c>
      <c r="F91" s="19">
        <v>4.5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44</v>
      </c>
      <c r="E92" s="18" t="s">
        <v>45</v>
      </c>
      <c r="F92" s="19">
        <v>8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31" t="s">
        <v>92</v>
      </c>
      <c r="C93" s="28"/>
      <c r="D93" s="29"/>
      <c r="E93" s="18" t="s">
        <v>15</v>
      </c>
      <c r="F93" s="19">
        <v>1</v>
      </c>
      <c r="G93" s="20">
        <f>+G94+G99</f>
        <v>0</v>
      </c>
      <c r="H93" s="2"/>
      <c r="I93" s="21">
        <v>84</v>
      </c>
      <c r="J93" s="21">
        <v>2</v>
      </c>
    </row>
    <row r="94" spans="1:10" ht="42" customHeight="1">
      <c r="A94" s="16"/>
      <c r="B94" s="17"/>
      <c r="C94" s="31" t="s">
        <v>93</v>
      </c>
      <c r="D94" s="29"/>
      <c r="E94" s="18" t="s">
        <v>15</v>
      </c>
      <c r="F94" s="19">
        <v>1</v>
      </c>
      <c r="G94" s="20">
        <f>+G95+G96+G97+G98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94</v>
      </c>
      <c r="E95" s="18" t="s">
        <v>95</v>
      </c>
      <c r="F95" s="19">
        <v>6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91</v>
      </c>
      <c r="E96" s="18" t="s">
        <v>21</v>
      </c>
      <c r="F96" s="19">
        <v>0.2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51</v>
      </c>
      <c r="E97" s="18" t="s">
        <v>30</v>
      </c>
      <c r="F97" s="19">
        <v>1.4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75</v>
      </c>
      <c r="E98" s="18" t="s">
        <v>30</v>
      </c>
      <c r="F98" s="19">
        <v>0.4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31" t="s">
        <v>96</v>
      </c>
      <c r="D99" s="29"/>
      <c r="E99" s="18" t="s">
        <v>15</v>
      </c>
      <c r="F99" s="19">
        <v>1</v>
      </c>
      <c r="G99" s="20">
        <f>+G100+G101</f>
        <v>0</v>
      </c>
      <c r="H99" s="2"/>
      <c r="I99" s="21">
        <v>90</v>
      </c>
      <c r="J99" s="21">
        <v>3</v>
      </c>
    </row>
    <row r="100" spans="1:10" ht="42" customHeight="1">
      <c r="A100" s="16"/>
      <c r="B100" s="17"/>
      <c r="C100" s="17"/>
      <c r="D100" s="32" t="s">
        <v>97</v>
      </c>
      <c r="E100" s="18" t="s">
        <v>39</v>
      </c>
      <c r="F100" s="19">
        <v>515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98</v>
      </c>
      <c r="E101" s="18" t="s">
        <v>39</v>
      </c>
      <c r="F101" s="19">
        <v>515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31" t="s">
        <v>99</v>
      </c>
      <c r="C102" s="28"/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2</v>
      </c>
    </row>
    <row r="103" spans="1:10" ht="42" customHeight="1">
      <c r="A103" s="16"/>
      <c r="B103" s="17"/>
      <c r="C103" s="31" t="s">
        <v>100</v>
      </c>
      <c r="D103" s="29"/>
      <c r="E103" s="18" t="s">
        <v>15</v>
      </c>
      <c r="F103" s="19">
        <v>1</v>
      </c>
      <c r="G103" s="20">
        <f>+G104+G105+G106+G107+G108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101</v>
      </c>
      <c r="E104" s="18" t="s">
        <v>39</v>
      </c>
      <c r="F104" s="19">
        <v>31.4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75</v>
      </c>
      <c r="E105" s="18" t="s">
        <v>30</v>
      </c>
      <c r="F105" s="19">
        <v>2.2000000000000002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91</v>
      </c>
      <c r="E106" s="18" t="s">
        <v>21</v>
      </c>
      <c r="F106" s="19">
        <v>0.6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51</v>
      </c>
      <c r="E107" s="18" t="s">
        <v>30</v>
      </c>
      <c r="F107" s="19">
        <v>5.4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102</v>
      </c>
      <c r="E108" s="18" t="s">
        <v>53</v>
      </c>
      <c r="F108" s="19">
        <v>1.7999999999999999E-2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31" t="s">
        <v>103</v>
      </c>
      <c r="C109" s="28"/>
      <c r="D109" s="29"/>
      <c r="E109" s="18" t="s">
        <v>15</v>
      </c>
      <c r="F109" s="19">
        <v>1</v>
      </c>
      <c r="G109" s="20">
        <f>+G110</f>
        <v>0</v>
      </c>
      <c r="H109" s="2"/>
      <c r="I109" s="21">
        <v>100</v>
      </c>
      <c r="J109" s="21">
        <v>2</v>
      </c>
    </row>
    <row r="110" spans="1:10" ht="42" customHeight="1">
      <c r="A110" s="16"/>
      <c r="B110" s="17"/>
      <c r="C110" s="31" t="s">
        <v>104</v>
      </c>
      <c r="D110" s="29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105</v>
      </c>
      <c r="E111" s="18" t="s">
        <v>30</v>
      </c>
      <c r="F111" s="19">
        <v>24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31" t="s">
        <v>106</v>
      </c>
      <c r="C112" s="28"/>
      <c r="D112" s="29"/>
      <c r="E112" s="18" t="s">
        <v>15</v>
      </c>
      <c r="F112" s="19">
        <v>1</v>
      </c>
      <c r="G112" s="20">
        <f>+G113+G115+G118+G120</f>
        <v>0</v>
      </c>
      <c r="H112" s="2"/>
      <c r="I112" s="21">
        <v>103</v>
      </c>
      <c r="J112" s="21">
        <v>2</v>
      </c>
    </row>
    <row r="113" spans="1:10" ht="42" customHeight="1">
      <c r="A113" s="16"/>
      <c r="B113" s="17"/>
      <c r="C113" s="31" t="s">
        <v>19</v>
      </c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107</v>
      </c>
      <c r="E114" s="18" t="s">
        <v>21</v>
      </c>
      <c r="F114" s="19">
        <v>1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31" t="s">
        <v>108</v>
      </c>
      <c r="D115" s="29"/>
      <c r="E115" s="18" t="s">
        <v>15</v>
      </c>
      <c r="F115" s="19">
        <v>1</v>
      </c>
      <c r="G115" s="20">
        <f>+G116+G117</f>
        <v>0</v>
      </c>
      <c r="H115" s="2"/>
      <c r="I115" s="21">
        <v>106</v>
      </c>
      <c r="J115" s="21">
        <v>3</v>
      </c>
    </row>
    <row r="116" spans="1:10" ht="42" customHeight="1">
      <c r="A116" s="16"/>
      <c r="B116" s="17"/>
      <c r="C116" s="17"/>
      <c r="D116" s="32" t="s">
        <v>109</v>
      </c>
      <c r="E116" s="18" t="s">
        <v>21</v>
      </c>
      <c r="F116" s="19">
        <v>0.3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110</v>
      </c>
      <c r="E117" s="18" t="s">
        <v>21</v>
      </c>
      <c r="F117" s="19">
        <v>5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31" t="s">
        <v>111</v>
      </c>
      <c r="D118" s="29"/>
      <c r="E118" s="18" t="s">
        <v>15</v>
      </c>
      <c r="F118" s="19">
        <v>1</v>
      </c>
      <c r="G118" s="20">
        <f>+G119</f>
        <v>0</v>
      </c>
      <c r="H118" s="2"/>
      <c r="I118" s="21">
        <v>109</v>
      </c>
      <c r="J118" s="21">
        <v>3</v>
      </c>
    </row>
    <row r="119" spans="1:10" ht="42" customHeight="1">
      <c r="A119" s="16"/>
      <c r="B119" s="17"/>
      <c r="C119" s="17"/>
      <c r="D119" s="32" t="s">
        <v>112</v>
      </c>
      <c r="E119" s="18" t="s">
        <v>21</v>
      </c>
      <c r="F119" s="19">
        <v>0.4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31" t="s">
        <v>28</v>
      </c>
      <c r="D120" s="29"/>
      <c r="E120" s="18" t="s">
        <v>15</v>
      </c>
      <c r="F120" s="19">
        <v>1</v>
      </c>
      <c r="G120" s="20">
        <f>+G121</f>
        <v>0</v>
      </c>
      <c r="H120" s="2"/>
      <c r="I120" s="21">
        <v>111</v>
      </c>
      <c r="J120" s="21">
        <v>3</v>
      </c>
    </row>
    <row r="121" spans="1:10" ht="42" customHeight="1">
      <c r="A121" s="16"/>
      <c r="B121" s="17"/>
      <c r="C121" s="17"/>
      <c r="D121" s="32" t="s">
        <v>29</v>
      </c>
      <c r="E121" s="18" t="s">
        <v>30</v>
      </c>
      <c r="F121" s="19">
        <v>1.3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31" t="s">
        <v>113</v>
      </c>
      <c r="C122" s="28"/>
      <c r="D122" s="29"/>
      <c r="E122" s="18" t="s">
        <v>15</v>
      </c>
      <c r="F122" s="19">
        <v>1</v>
      </c>
      <c r="G122" s="20">
        <f>+G123</f>
        <v>0</v>
      </c>
      <c r="H122" s="2"/>
      <c r="I122" s="21">
        <v>113</v>
      </c>
      <c r="J122" s="21">
        <v>2</v>
      </c>
    </row>
    <row r="123" spans="1:10" ht="42" customHeight="1">
      <c r="A123" s="16"/>
      <c r="B123" s="17"/>
      <c r="C123" s="31" t="s">
        <v>113</v>
      </c>
      <c r="D123" s="29"/>
      <c r="E123" s="18" t="s">
        <v>15</v>
      </c>
      <c r="F123" s="19">
        <v>1</v>
      </c>
      <c r="G123" s="20">
        <f>+G124+G125+G126+G127+G128+G129+G130+G131+G132+G133+G134+G135+G136+G137+G138</f>
        <v>0</v>
      </c>
      <c r="H123" s="2"/>
      <c r="I123" s="21">
        <v>114</v>
      </c>
      <c r="J123" s="21">
        <v>3</v>
      </c>
    </row>
    <row r="124" spans="1:10" ht="42" customHeight="1">
      <c r="A124" s="16"/>
      <c r="B124" s="17"/>
      <c r="C124" s="17"/>
      <c r="D124" s="32" t="s">
        <v>114</v>
      </c>
      <c r="E124" s="18" t="s">
        <v>39</v>
      </c>
      <c r="F124" s="19">
        <v>3.6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115</v>
      </c>
      <c r="E125" s="18" t="s">
        <v>45</v>
      </c>
      <c r="F125" s="19">
        <v>8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116</v>
      </c>
      <c r="E126" s="18" t="s">
        <v>88</v>
      </c>
      <c r="F126" s="19">
        <v>4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117</v>
      </c>
      <c r="E127" s="18" t="s">
        <v>58</v>
      </c>
      <c r="F127" s="19">
        <v>1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118</v>
      </c>
      <c r="E128" s="18" t="s">
        <v>95</v>
      </c>
      <c r="F128" s="19">
        <v>1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119</v>
      </c>
      <c r="E129" s="18" t="s">
        <v>95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120</v>
      </c>
      <c r="E130" s="18" t="s">
        <v>95</v>
      </c>
      <c r="F130" s="19">
        <v>2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121</v>
      </c>
      <c r="E131" s="18" t="s">
        <v>95</v>
      </c>
      <c r="F131" s="19">
        <v>2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122</v>
      </c>
      <c r="E132" s="18" t="s">
        <v>45</v>
      </c>
      <c r="F132" s="19">
        <v>3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123</v>
      </c>
      <c r="E133" s="18" t="s">
        <v>53</v>
      </c>
      <c r="F133" s="19">
        <v>4.3999999999999997E-2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124</v>
      </c>
      <c r="E134" s="18" t="s">
        <v>53</v>
      </c>
      <c r="F134" s="19">
        <v>1.2999999999999999E-2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125</v>
      </c>
      <c r="E135" s="18" t="s">
        <v>95</v>
      </c>
      <c r="F135" s="19">
        <v>1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126</v>
      </c>
      <c r="E136" s="18" t="s">
        <v>95</v>
      </c>
      <c r="F136" s="19">
        <v>1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2" t="s">
        <v>127</v>
      </c>
      <c r="E137" s="18" t="s">
        <v>63</v>
      </c>
      <c r="F137" s="19">
        <v>7</v>
      </c>
      <c r="G137" s="33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2" t="s">
        <v>128</v>
      </c>
      <c r="E138" s="18" t="s">
        <v>39</v>
      </c>
      <c r="F138" s="19">
        <v>7.2</v>
      </c>
      <c r="G138" s="33"/>
      <c r="H138" s="2"/>
      <c r="I138" s="21">
        <v>129</v>
      </c>
      <c r="J138" s="21">
        <v>4</v>
      </c>
    </row>
    <row r="139" spans="1:10" ht="42" customHeight="1">
      <c r="A139" s="30" t="s">
        <v>129</v>
      </c>
      <c r="B139" s="28"/>
      <c r="C139" s="28"/>
      <c r="D139" s="29"/>
      <c r="E139" s="18" t="s">
        <v>15</v>
      </c>
      <c r="F139" s="19">
        <v>1</v>
      </c>
      <c r="G139" s="20">
        <f>+G140</f>
        <v>0</v>
      </c>
      <c r="H139" s="2"/>
      <c r="I139" s="21">
        <v>130</v>
      </c>
      <c r="J139" s="21">
        <v>1</v>
      </c>
    </row>
    <row r="140" spans="1:10" ht="42" customHeight="1">
      <c r="A140" s="16"/>
      <c r="B140" s="31" t="s">
        <v>130</v>
      </c>
      <c r="C140" s="28"/>
      <c r="D140" s="29"/>
      <c r="E140" s="18" t="s">
        <v>15</v>
      </c>
      <c r="F140" s="19">
        <v>1</v>
      </c>
      <c r="G140" s="20">
        <f>+G141+G144+G147+G149+G153+G155+G157</f>
        <v>0</v>
      </c>
      <c r="H140" s="2"/>
      <c r="I140" s="21">
        <v>131</v>
      </c>
      <c r="J140" s="21">
        <v>2</v>
      </c>
    </row>
    <row r="141" spans="1:10" ht="42" customHeight="1">
      <c r="A141" s="16"/>
      <c r="B141" s="17"/>
      <c r="C141" s="31" t="s">
        <v>131</v>
      </c>
      <c r="D141" s="29"/>
      <c r="E141" s="18" t="s">
        <v>15</v>
      </c>
      <c r="F141" s="19">
        <v>1</v>
      </c>
      <c r="G141" s="20">
        <f>+G142+G143</f>
        <v>0</v>
      </c>
      <c r="H141" s="2"/>
      <c r="I141" s="21">
        <v>132</v>
      </c>
      <c r="J141" s="21">
        <v>3</v>
      </c>
    </row>
    <row r="142" spans="1:10" ht="42" customHeight="1">
      <c r="A142" s="16"/>
      <c r="B142" s="17"/>
      <c r="C142" s="17"/>
      <c r="D142" s="32" t="s">
        <v>132</v>
      </c>
      <c r="E142" s="18" t="s">
        <v>21</v>
      </c>
      <c r="F142" s="19">
        <v>294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133</v>
      </c>
      <c r="E143" s="18" t="s">
        <v>21</v>
      </c>
      <c r="F143" s="19">
        <v>259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31" t="s">
        <v>134</v>
      </c>
      <c r="D144" s="29"/>
      <c r="E144" s="18" t="s">
        <v>15</v>
      </c>
      <c r="F144" s="19">
        <v>1</v>
      </c>
      <c r="G144" s="20">
        <f>+G145+G146</f>
        <v>0</v>
      </c>
      <c r="H144" s="2"/>
      <c r="I144" s="21">
        <v>135</v>
      </c>
      <c r="J144" s="21">
        <v>3</v>
      </c>
    </row>
    <row r="145" spans="1:10" ht="42" customHeight="1">
      <c r="A145" s="16"/>
      <c r="B145" s="17"/>
      <c r="C145" s="17"/>
      <c r="D145" s="32" t="s">
        <v>132</v>
      </c>
      <c r="E145" s="18" t="s">
        <v>21</v>
      </c>
      <c r="F145" s="19">
        <v>68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2" t="s">
        <v>133</v>
      </c>
      <c r="E146" s="18" t="s">
        <v>21</v>
      </c>
      <c r="F146" s="19">
        <v>68</v>
      </c>
      <c r="G146" s="33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31" t="s">
        <v>135</v>
      </c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3</v>
      </c>
    </row>
    <row r="148" spans="1:10" ht="42" customHeight="1">
      <c r="A148" s="16"/>
      <c r="B148" s="17"/>
      <c r="C148" s="17"/>
      <c r="D148" s="32" t="s">
        <v>136</v>
      </c>
      <c r="E148" s="18" t="s">
        <v>137</v>
      </c>
      <c r="F148" s="19">
        <v>28</v>
      </c>
      <c r="G148" s="33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31" t="s">
        <v>138</v>
      </c>
      <c r="D149" s="29"/>
      <c r="E149" s="18" t="s">
        <v>15</v>
      </c>
      <c r="F149" s="19">
        <v>1</v>
      </c>
      <c r="G149" s="20">
        <f>+G150+G151+G152</f>
        <v>0</v>
      </c>
      <c r="H149" s="2"/>
      <c r="I149" s="21">
        <v>140</v>
      </c>
      <c r="J149" s="21">
        <v>3</v>
      </c>
    </row>
    <row r="150" spans="1:10" ht="42" customHeight="1">
      <c r="A150" s="16"/>
      <c r="B150" s="17"/>
      <c r="C150" s="17"/>
      <c r="D150" s="32" t="s">
        <v>139</v>
      </c>
      <c r="E150" s="18" t="s">
        <v>30</v>
      </c>
      <c r="F150" s="19">
        <v>11.5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140</v>
      </c>
      <c r="E151" s="18" t="s">
        <v>141</v>
      </c>
      <c r="F151" s="19">
        <v>23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2" t="s">
        <v>142</v>
      </c>
      <c r="E152" s="18" t="s">
        <v>141</v>
      </c>
      <c r="F152" s="19">
        <v>23</v>
      </c>
      <c r="G152" s="33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31" t="s">
        <v>143</v>
      </c>
      <c r="D153" s="29"/>
      <c r="E153" s="18" t="s">
        <v>15</v>
      </c>
      <c r="F153" s="19">
        <v>1</v>
      </c>
      <c r="G153" s="20">
        <f>+G154</f>
        <v>0</v>
      </c>
      <c r="H153" s="2"/>
      <c r="I153" s="21">
        <v>144</v>
      </c>
      <c r="J153" s="21">
        <v>3</v>
      </c>
    </row>
    <row r="154" spans="1:10" ht="42" customHeight="1">
      <c r="A154" s="16"/>
      <c r="B154" s="17"/>
      <c r="C154" s="17"/>
      <c r="D154" s="32" t="s">
        <v>144</v>
      </c>
      <c r="E154" s="18" t="s">
        <v>39</v>
      </c>
      <c r="F154" s="19">
        <v>9</v>
      </c>
      <c r="G154" s="33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31" t="s">
        <v>145</v>
      </c>
      <c r="D155" s="29"/>
      <c r="E155" s="18" t="s">
        <v>15</v>
      </c>
      <c r="F155" s="19">
        <v>1</v>
      </c>
      <c r="G155" s="20">
        <f>+G156</f>
        <v>0</v>
      </c>
      <c r="H155" s="2"/>
      <c r="I155" s="21">
        <v>146</v>
      </c>
      <c r="J155" s="21">
        <v>3</v>
      </c>
    </row>
    <row r="156" spans="1:10" ht="42" customHeight="1">
      <c r="A156" s="16"/>
      <c r="B156" s="17"/>
      <c r="C156" s="17"/>
      <c r="D156" s="32" t="s">
        <v>146</v>
      </c>
      <c r="E156" s="18" t="s">
        <v>30</v>
      </c>
      <c r="F156" s="19">
        <v>112</v>
      </c>
      <c r="G156" s="33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31" t="s">
        <v>147</v>
      </c>
      <c r="D157" s="29"/>
      <c r="E157" s="18" t="s">
        <v>15</v>
      </c>
      <c r="F157" s="19">
        <v>1</v>
      </c>
      <c r="G157" s="20">
        <f>+G158+G159+G160</f>
        <v>0</v>
      </c>
      <c r="H157" s="2"/>
      <c r="I157" s="21">
        <v>148</v>
      </c>
      <c r="J157" s="21">
        <v>3</v>
      </c>
    </row>
    <row r="158" spans="1:10" ht="42" customHeight="1">
      <c r="A158" s="16"/>
      <c r="B158" s="17"/>
      <c r="C158" s="17"/>
      <c r="D158" s="32" t="s">
        <v>148</v>
      </c>
      <c r="E158" s="18" t="s">
        <v>88</v>
      </c>
      <c r="F158" s="19">
        <v>3</v>
      </c>
      <c r="G158" s="33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17"/>
      <c r="D159" s="32" t="s">
        <v>149</v>
      </c>
      <c r="E159" s="18" t="s">
        <v>88</v>
      </c>
      <c r="F159" s="19">
        <v>3</v>
      </c>
      <c r="G159" s="33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2" t="s">
        <v>150</v>
      </c>
      <c r="E160" s="18" t="s">
        <v>88</v>
      </c>
      <c r="F160" s="19">
        <v>3</v>
      </c>
      <c r="G160" s="33"/>
      <c r="H160" s="2"/>
      <c r="I160" s="21">
        <v>151</v>
      </c>
      <c r="J160" s="21">
        <v>4</v>
      </c>
    </row>
    <row r="161" spans="1:10" ht="42" customHeight="1">
      <c r="A161" s="30" t="s">
        <v>151</v>
      </c>
      <c r="B161" s="28"/>
      <c r="C161" s="28"/>
      <c r="D161" s="29"/>
      <c r="E161" s="18" t="s">
        <v>15</v>
      </c>
      <c r="F161" s="19">
        <v>1</v>
      </c>
      <c r="G161" s="20">
        <f>+G162+G168</f>
        <v>0</v>
      </c>
      <c r="H161" s="2"/>
      <c r="I161" s="21">
        <v>152</v>
      </c>
      <c r="J161" s="21"/>
    </row>
    <row r="162" spans="1:10" ht="42" customHeight="1">
      <c r="A162" s="30" t="s">
        <v>152</v>
      </c>
      <c r="B162" s="28"/>
      <c r="C162" s="28"/>
      <c r="D162" s="29"/>
      <c r="E162" s="18" t="s">
        <v>15</v>
      </c>
      <c r="F162" s="19">
        <v>1</v>
      </c>
      <c r="G162" s="20">
        <f>+G163+G164</f>
        <v>0</v>
      </c>
      <c r="H162" s="2"/>
      <c r="I162" s="21">
        <v>153</v>
      </c>
      <c r="J162" s="21">
        <v>200</v>
      </c>
    </row>
    <row r="163" spans="1:10" ht="42" customHeight="1">
      <c r="A163" s="30" t="s">
        <v>153</v>
      </c>
      <c r="B163" s="28"/>
      <c r="C163" s="28"/>
      <c r="D163" s="29"/>
      <c r="E163" s="18" t="s">
        <v>15</v>
      </c>
      <c r="F163" s="19">
        <v>1</v>
      </c>
      <c r="G163" s="33"/>
      <c r="H163" s="2"/>
      <c r="I163" s="21">
        <v>154</v>
      </c>
      <c r="J163" s="21"/>
    </row>
    <row r="164" spans="1:10" ht="42" customHeight="1">
      <c r="A164" s="30" t="s">
        <v>154</v>
      </c>
      <c r="B164" s="28"/>
      <c r="C164" s="28"/>
      <c r="D164" s="29"/>
      <c r="E164" s="18" t="s">
        <v>15</v>
      </c>
      <c r="F164" s="19">
        <v>1</v>
      </c>
      <c r="G164" s="20">
        <f>+G165</f>
        <v>0</v>
      </c>
      <c r="H164" s="2"/>
      <c r="I164" s="21">
        <v>155</v>
      </c>
      <c r="J164" s="21">
        <v>1</v>
      </c>
    </row>
    <row r="165" spans="1:10" ht="42" customHeight="1">
      <c r="A165" s="16"/>
      <c r="B165" s="31" t="s">
        <v>155</v>
      </c>
      <c r="C165" s="28"/>
      <c r="D165" s="29"/>
      <c r="E165" s="18" t="s">
        <v>15</v>
      </c>
      <c r="F165" s="19">
        <v>1</v>
      </c>
      <c r="G165" s="20">
        <f>+G166</f>
        <v>0</v>
      </c>
      <c r="H165" s="2"/>
      <c r="I165" s="21">
        <v>156</v>
      </c>
      <c r="J165" s="21">
        <v>2</v>
      </c>
    </row>
    <row r="166" spans="1:10" ht="42" customHeight="1">
      <c r="A166" s="16"/>
      <c r="B166" s="17"/>
      <c r="C166" s="31" t="s">
        <v>154</v>
      </c>
      <c r="D166" s="29"/>
      <c r="E166" s="18" t="s">
        <v>15</v>
      </c>
      <c r="F166" s="19">
        <v>1</v>
      </c>
      <c r="G166" s="20">
        <f>+G167</f>
        <v>0</v>
      </c>
      <c r="H166" s="2"/>
      <c r="I166" s="21">
        <v>157</v>
      </c>
      <c r="J166" s="21">
        <v>3</v>
      </c>
    </row>
    <row r="167" spans="1:10" ht="42" customHeight="1">
      <c r="A167" s="16"/>
      <c r="B167" s="17"/>
      <c r="C167" s="17"/>
      <c r="D167" s="32" t="s">
        <v>156</v>
      </c>
      <c r="E167" s="18" t="s">
        <v>53</v>
      </c>
      <c r="F167" s="19">
        <v>19.25</v>
      </c>
      <c r="G167" s="33"/>
      <c r="H167" s="2"/>
      <c r="I167" s="21">
        <v>158</v>
      </c>
      <c r="J167" s="21">
        <v>4</v>
      </c>
    </row>
    <row r="168" spans="1:10" ht="42" customHeight="1">
      <c r="A168" s="30" t="s">
        <v>157</v>
      </c>
      <c r="B168" s="28"/>
      <c r="C168" s="28"/>
      <c r="D168" s="29"/>
      <c r="E168" s="18" t="s">
        <v>15</v>
      </c>
      <c r="F168" s="19">
        <v>1</v>
      </c>
      <c r="G168" s="33"/>
      <c r="H168" s="2"/>
      <c r="I168" s="21">
        <v>159</v>
      </c>
      <c r="J168" s="21">
        <v>210</v>
      </c>
    </row>
    <row r="169" spans="1:10" ht="42" customHeight="1">
      <c r="A169" s="30" t="s">
        <v>158</v>
      </c>
      <c r="B169" s="28"/>
      <c r="C169" s="28"/>
      <c r="D169" s="29"/>
      <c r="E169" s="18" t="s">
        <v>15</v>
      </c>
      <c r="F169" s="19">
        <v>1</v>
      </c>
      <c r="G169" s="33"/>
      <c r="H169" s="2"/>
      <c r="I169" s="21">
        <v>160</v>
      </c>
      <c r="J169" s="21">
        <v>220</v>
      </c>
    </row>
    <row r="170" spans="1:10" ht="42" customHeight="1">
      <c r="A170" s="30" t="s">
        <v>159</v>
      </c>
      <c r="B170" s="28"/>
      <c r="C170" s="28"/>
      <c r="D170" s="29"/>
      <c r="E170" s="18" t="s">
        <v>15</v>
      </c>
      <c r="F170" s="19">
        <v>1</v>
      </c>
      <c r="G170" s="20">
        <f>+G171</f>
        <v>0</v>
      </c>
      <c r="H170" s="2"/>
      <c r="I170" s="21">
        <v>161</v>
      </c>
      <c r="J170" s="21">
        <v>1</v>
      </c>
    </row>
    <row r="171" spans="1:10" ht="42" customHeight="1">
      <c r="A171" s="16"/>
      <c r="B171" s="31" t="s">
        <v>160</v>
      </c>
      <c r="C171" s="28"/>
      <c r="D171" s="29"/>
      <c r="E171" s="18" t="s">
        <v>15</v>
      </c>
      <c r="F171" s="19">
        <v>1</v>
      </c>
      <c r="G171" s="20">
        <f>+G172</f>
        <v>0</v>
      </c>
      <c r="H171" s="2"/>
      <c r="I171" s="21">
        <v>162</v>
      </c>
      <c r="J171" s="21">
        <v>2</v>
      </c>
    </row>
    <row r="172" spans="1:10" ht="42" customHeight="1">
      <c r="A172" s="16"/>
      <c r="B172" s="17"/>
      <c r="C172" s="31" t="s">
        <v>160</v>
      </c>
      <c r="D172" s="29"/>
      <c r="E172" s="18" t="s">
        <v>15</v>
      </c>
      <c r="F172" s="19">
        <v>1</v>
      </c>
      <c r="G172" s="20">
        <f>+G173</f>
        <v>0</v>
      </c>
      <c r="H172" s="2"/>
      <c r="I172" s="21">
        <v>163</v>
      </c>
      <c r="J172" s="21">
        <v>3</v>
      </c>
    </row>
    <row r="173" spans="1:10" ht="42" customHeight="1">
      <c r="A173" s="16"/>
      <c r="B173" s="17"/>
      <c r="C173" s="17"/>
      <c r="D173" s="32" t="s">
        <v>161</v>
      </c>
      <c r="E173" s="18" t="s">
        <v>15</v>
      </c>
      <c r="F173" s="19">
        <v>1</v>
      </c>
      <c r="G173" s="33"/>
      <c r="H173" s="2"/>
      <c r="I173" s="21">
        <v>164</v>
      </c>
      <c r="J173" s="21">
        <v>4</v>
      </c>
    </row>
    <row r="174" spans="1:10" ht="42" customHeight="1">
      <c r="A174" s="34" t="s">
        <v>162</v>
      </c>
      <c r="B174" s="35"/>
      <c r="C174" s="35"/>
      <c r="D174" s="36"/>
      <c r="E174" s="37" t="s">
        <v>15</v>
      </c>
      <c r="F174" s="38">
        <v>1</v>
      </c>
      <c r="G174" s="39">
        <f>+G10+G169+G170</f>
        <v>0</v>
      </c>
      <c r="H174" s="40"/>
      <c r="I174" s="41">
        <v>165</v>
      </c>
      <c r="J174" s="41">
        <v>30</v>
      </c>
    </row>
    <row r="175" spans="1:10" ht="42" customHeight="1">
      <c r="A175" s="22" t="s">
        <v>11</v>
      </c>
      <c r="B175" s="23"/>
      <c r="C175" s="23"/>
      <c r="D175" s="24"/>
      <c r="E175" s="25" t="s">
        <v>12</v>
      </c>
      <c r="F175" s="26" t="s">
        <v>12</v>
      </c>
      <c r="G175" s="27">
        <f>G174</f>
        <v>0</v>
      </c>
      <c r="I175" s="21">
        <v>166</v>
      </c>
      <c r="J175" s="21">
        <v>90</v>
      </c>
    </row>
    <row r="176" spans="1:10" ht="42" customHeight="1"/>
    <row r="177" ht="42" customHeight="1"/>
  </sheetData>
  <sheetProtection algorithmName="SHA-512" hashValue="+KDE5zVCj1LgcJVLAMOTGVuWEtSpEv2QapKwW4fCrqo7HCqj7YCqZ8ahkX5ERTZhZkQUaJ/J707vqYKEuvllXw==" saltValue="c7zhjVRcGAP9qz4W9BWynw==" spinCount="100000" sheet="1" objects="1" scenarios="1"/>
  <mergeCells count="67">
    <mergeCell ref="A168:D168"/>
    <mergeCell ref="A169:D169"/>
    <mergeCell ref="A170:D170"/>
    <mergeCell ref="B171:D171"/>
    <mergeCell ref="C172:D172"/>
    <mergeCell ref="A174:D174"/>
    <mergeCell ref="A161:D161"/>
    <mergeCell ref="A162:D162"/>
    <mergeCell ref="A163:D163"/>
    <mergeCell ref="A164:D164"/>
    <mergeCell ref="B165:D165"/>
    <mergeCell ref="C166:D166"/>
    <mergeCell ref="C144:D144"/>
    <mergeCell ref="C147:D147"/>
    <mergeCell ref="C149:D149"/>
    <mergeCell ref="C153:D153"/>
    <mergeCell ref="C155:D155"/>
    <mergeCell ref="C157:D157"/>
    <mergeCell ref="C120:D120"/>
    <mergeCell ref="B122:D122"/>
    <mergeCell ref="C123:D123"/>
    <mergeCell ref="A139:D139"/>
    <mergeCell ref="B140:D140"/>
    <mergeCell ref="C141:D141"/>
    <mergeCell ref="B109:D109"/>
    <mergeCell ref="C110:D110"/>
    <mergeCell ref="B112:D112"/>
    <mergeCell ref="C113:D113"/>
    <mergeCell ref="C115:D115"/>
    <mergeCell ref="C118:D118"/>
    <mergeCell ref="C88:D88"/>
    <mergeCell ref="B93:D93"/>
    <mergeCell ref="C94:D94"/>
    <mergeCell ref="C99:D99"/>
    <mergeCell ref="B102:D102"/>
    <mergeCell ref="C103:D103"/>
    <mergeCell ref="C70:D70"/>
    <mergeCell ref="B77:D77"/>
    <mergeCell ref="C78:D78"/>
    <mergeCell ref="B84:D84"/>
    <mergeCell ref="C85:D85"/>
    <mergeCell ref="B87:D87"/>
    <mergeCell ref="C39:D39"/>
    <mergeCell ref="C42:D42"/>
    <mergeCell ref="B46:D46"/>
    <mergeCell ref="C47:D47"/>
    <mergeCell ref="C58:D58"/>
    <mergeCell ref="B69:D69"/>
    <mergeCell ref="C22:D22"/>
    <mergeCell ref="C24:D24"/>
    <mergeCell ref="B26:D26"/>
    <mergeCell ref="C27:D27"/>
    <mergeCell ref="B30:D30"/>
    <mergeCell ref="C31:D31"/>
    <mergeCell ref="A175:D175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2019-08-08T03:09:19Z</dcterms:created>
  <dcterms:modified xsi:type="dcterms:W3CDTF">2019-08-08T03:10:52Z</dcterms:modified>
</cp:coreProperties>
</file>